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9'!$A$1:$G$28</definedName>
  </definedNames>
  <calcPr fullCalcOnLoad="1"/>
</workbook>
</file>

<file path=xl/sharedStrings.xml><?xml version="1.0" encoding="utf-8"?>
<sst xmlns="http://schemas.openxmlformats.org/spreadsheetml/2006/main" count="64" uniqueCount="64">
  <si>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</si>
  <si>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</si>
  <si>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</si>
  <si>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</si>
  <si>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</si>
  <si>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</si>
  <si>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</si>
  <si>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</si>
  <si>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</si>
  <si>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</si>
  <si>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</si>
  <si>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</si>
  <si>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</si>
  <si>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</si>
  <si>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</si>
  <si>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</si>
  <si>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</si>
  <si>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</si>
  <si>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</si>
  <si>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</si>
  <si>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</si>
  <si>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</si>
  <si>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</si>
  <si>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</si>
  <si>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</si>
  <si>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</si>
  <si>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</si>
  <si>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</si>
  <si>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</si>
  <si>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</si>
  <si>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</si>
  <si>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</si>
  <si>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</si>
  <si>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</si>
  <si>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</si>
  <si>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</si>
  <si>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</si>
  <si>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</si>
  <si>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</si>
  <si>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</si>
  <si>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</si>
  <si>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</si>
  <si>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</si>
  <si>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</si>
  <si>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</si>
  <si>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</si>
  <si>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</si>
  <si>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</si>
  <si>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</si>
  <si>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</si>
  <si>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</si>
  <si>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</si>
  <si>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</si>
  <si>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</si>
  <si>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</si>
  <si>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</si>
  <si>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</si>
  <si>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</si>
  <si>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</si>
  <si>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</si>
  <si>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</si>
  <si>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</si>
  <si>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</si>
  <si>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Профінансовано станом на 16.03.2016 р.</t>
  </si>
</sst>
</file>

<file path=xl/styles.xml><?xml version="1.0" encoding="utf-8"?>
<styleSheet xmlns="http://schemas.openxmlformats.org/spreadsheetml/2006/main">
  <numFmts count="5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  <numFmt numFmtId="214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43" fontId="27" fillId="0" borderId="0" xfId="94" applyFont="1" applyBorder="1" applyAlignment="1">
      <alignment horizontal="center" vertical="center"/>
    </xf>
    <xf numFmtId="201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1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90" zoomScaleNormal="90" workbookViewId="0" topLeftCell="A1">
      <selection activeCell="F11" sqref="F11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6" t="s">
        <v>23</v>
      </c>
      <c r="B1" s="46"/>
      <c r="C1" s="46"/>
      <c r="D1" s="46"/>
      <c r="E1" s="46"/>
      <c r="F1" s="46"/>
      <c r="G1" s="46"/>
    </row>
    <row r="2" spans="1:7" ht="51" customHeight="1">
      <c r="A2" s="47" t="s">
        <v>24</v>
      </c>
      <c r="B2" s="47"/>
      <c r="C2" s="47"/>
      <c r="D2" s="47"/>
      <c r="E2" s="47"/>
      <c r="F2" s="47"/>
      <c r="G2" s="47"/>
    </row>
    <row r="3" spans="3:6" ht="0.75" customHeight="1">
      <c r="C3" s="6"/>
      <c r="E3" s="5"/>
      <c r="F3" s="7"/>
    </row>
    <row r="4" spans="1:7" ht="47.25" customHeight="1">
      <c r="A4" s="49" t="s">
        <v>0</v>
      </c>
      <c r="B4" s="51" t="s">
        <v>1</v>
      </c>
      <c r="C4" s="52" t="s">
        <v>25</v>
      </c>
      <c r="D4" s="53" t="s">
        <v>2</v>
      </c>
      <c r="E4" s="54" t="s">
        <v>26</v>
      </c>
      <c r="F4" s="55" t="s">
        <v>63</v>
      </c>
      <c r="G4" s="48" t="s">
        <v>59</v>
      </c>
    </row>
    <row r="5" spans="1:7" s="7" customFormat="1" ht="3.75" customHeight="1">
      <c r="A5" s="50"/>
      <c r="B5" s="51"/>
      <c r="C5" s="52"/>
      <c r="D5" s="53"/>
      <c r="E5" s="54"/>
      <c r="F5" s="55"/>
      <c r="G5" s="48"/>
    </row>
    <row r="6" spans="1:7" ht="15.7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8131000</v>
      </c>
      <c r="F7" s="32">
        <f>SUM(F8:F15)</f>
        <v>286488.26</v>
      </c>
      <c r="G7" s="33">
        <f>F7/E7*100</f>
        <v>3.5234074529578154</v>
      </c>
    </row>
    <row r="8" spans="1:7" ht="31.5">
      <c r="A8" s="15" t="s">
        <v>5</v>
      </c>
      <c r="B8" s="16"/>
      <c r="C8" s="17" t="s">
        <v>6</v>
      </c>
      <c r="D8" s="34"/>
      <c r="E8" s="45">
        <v>90000</v>
      </c>
      <c r="F8" s="34">
        <v>8308.26</v>
      </c>
      <c r="G8" s="35">
        <f aca="true" t="shared" si="0" ref="G8:G28">F8/E8*100</f>
        <v>9.2314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127780+53750+96650</f>
        <v>278180</v>
      </c>
      <c r="G10" s="35">
        <f t="shared" si="0"/>
        <v>4.923539823008849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/>
      <c r="G11" s="35">
        <f t="shared" si="0"/>
        <v>0</v>
      </c>
    </row>
    <row r="12" spans="1:7" ht="15.7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/>
      <c r="G12" s="35">
        <f t="shared" si="0"/>
        <v>0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.75">
      <c r="A14" s="15" t="s">
        <v>36</v>
      </c>
      <c r="B14" s="16"/>
      <c r="C14" s="18" t="s">
        <v>37</v>
      </c>
      <c r="D14" s="34" t="s">
        <v>38</v>
      </c>
      <c r="E14" s="38">
        <f>300000+400000+441300</f>
        <v>1141300</v>
      </c>
      <c r="F14" s="39"/>
      <c r="G14" s="35">
        <f t="shared" si="0"/>
        <v>0</v>
      </c>
    </row>
    <row r="15" spans="1:7" ht="15.7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.75">
      <c r="A16" s="19" t="s">
        <v>41</v>
      </c>
      <c r="B16" s="20"/>
      <c r="C16" s="21" t="s">
        <v>9</v>
      </c>
      <c r="D16" s="31"/>
      <c r="E16" s="32">
        <f>SUM(E17:E20)</f>
        <v>940000</v>
      </c>
      <c r="F16" s="32">
        <f>SUM(F17:F20)</f>
        <v>81235</v>
      </c>
      <c r="G16" s="33">
        <f t="shared" si="0"/>
        <v>8.642021276595745</v>
      </c>
    </row>
    <row r="17" spans="1:7" ht="18" customHeight="1">
      <c r="A17" s="15" t="s">
        <v>10</v>
      </c>
      <c r="B17" s="16" t="s">
        <v>42</v>
      </c>
      <c r="C17" s="17" t="s">
        <v>43</v>
      </c>
      <c r="D17" s="34"/>
      <c r="E17" s="38">
        <v>200000</v>
      </c>
      <c r="F17" s="34">
        <v>49910</v>
      </c>
      <c r="G17" s="35">
        <f t="shared" si="0"/>
        <v>24.955</v>
      </c>
    </row>
    <row r="18" spans="1:7" ht="15.75">
      <c r="A18" s="15" t="s">
        <v>12</v>
      </c>
      <c r="B18" s="16" t="s">
        <v>44</v>
      </c>
      <c r="C18" s="17" t="s">
        <v>11</v>
      </c>
      <c r="D18" s="34"/>
      <c r="E18" s="38">
        <v>250000</v>
      </c>
      <c r="F18" s="34"/>
      <c r="G18" s="35">
        <f t="shared" si="0"/>
        <v>0</v>
      </c>
    </row>
    <row r="19" spans="1:7" ht="15.75">
      <c r="A19" s="15" t="s">
        <v>13</v>
      </c>
      <c r="B19" s="16" t="s">
        <v>45</v>
      </c>
      <c r="C19" s="17" t="s">
        <v>46</v>
      </c>
      <c r="D19" s="34"/>
      <c r="E19" s="45">
        <v>400000</v>
      </c>
      <c r="F19" s="34">
        <v>31325</v>
      </c>
      <c r="G19" s="35">
        <f t="shared" si="0"/>
        <v>7.831249999999999</v>
      </c>
    </row>
    <row r="20" spans="1:7" ht="21.75" customHeight="1">
      <c r="A20" s="15" t="s">
        <v>14</v>
      </c>
      <c r="B20" s="16" t="s">
        <v>47</v>
      </c>
      <c r="C20" s="17" t="s">
        <v>61</v>
      </c>
      <c r="D20" s="34"/>
      <c r="E20" s="45">
        <v>90000</v>
      </c>
      <c r="F20" s="40"/>
      <c r="G20" s="35">
        <f t="shared" si="0"/>
        <v>0</v>
      </c>
    </row>
    <row r="21" spans="1:7" ht="18.75" customHeight="1">
      <c r="A21" s="19" t="s">
        <v>48</v>
      </c>
      <c r="B21" s="20"/>
      <c r="C21" s="22" t="s">
        <v>21</v>
      </c>
      <c r="D21" s="31"/>
      <c r="E21" s="32">
        <f>SUM(E22:E24)</f>
        <v>80000</v>
      </c>
      <c r="F21" s="32">
        <f>SUM(F22:F24)</f>
        <v>0</v>
      </c>
      <c r="G21" s="33">
        <f t="shared" si="0"/>
        <v>0</v>
      </c>
    </row>
    <row r="22" spans="1:7" ht="31.5">
      <c r="A22" s="23" t="s">
        <v>15</v>
      </c>
      <c r="B22" s="16"/>
      <c r="C22" s="17" t="s">
        <v>49</v>
      </c>
      <c r="D22" s="34"/>
      <c r="E22" s="45">
        <v>40000</v>
      </c>
      <c r="F22" s="34"/>
      <c r="G22" s="35">
        <f t="shared" si="0"/>
        <v>0</v>
      </c>
    </row>
    <row r="23" spans="1:7" ht="19.5" customHeight="1">
      <c r="A23" s="23" t="s">
        <v>16</v>
      </c>
      <c r="B23" s="16"/>
      <c r="C23" s="17" t="s">
        <v>50</v>
      </c>
      <c r="D23" s="34"/>
      <c r="E23" s="45">
        <v>20000</v>
      </c>
      <c r="F23" s="34"/>
      <c r="G23" s="35">
        <f t="shared" si="0"/>
        <v>0</v>
      </c>
    </row>
    <row r="24" spans="1:7" ht="31.5" customHeight="1">
      <c r="A24" s="23" t="s">
        <v>17</v>
      </c>
      <c r="B24" s="16"/>
      <c r="C24" s="17" t="s">
        <v>51</v>
      </c>
      <c r="D24" s="34"/>
      <c r="E24" s="45">
        <v>20000</v>
      </c>
      <c r="F24" s="34"/>
      <c r="G24" s="35">
        <f t="shared" si="0"/>
        <v>0</v>
      </c>
    </row>
    <row r="25" spans="1:7" ht="15.75">
      <c r="A25" s="19" t="s">
        <v>52</v>
      </c>
      <c r="B25" s="20"/>
      <c r="C25" s="21" t="s">
        <v>18</v>
      </c>
      <c r="D25" s="31"/>
      <c r="E25" s="32">
        <f>SUM(E26:E27)</f>
        <v>350000</v>
      </c>
      <c r="F25" s="32">
        <f>SUM(F26:F27)</f>
        <v>0</v>
      </c>
      <c r="G25" s="33">
        <f t="shared" si="0"/>
        <v>0</v>
      </c>
    </row>
    <row r="26" spans="1:7" ht="15.75">
      <c r="A26" s="15" t="s">
        <v>19</v>
      </c>
      <c r="B26" s="16" t="s">
        <v>53</v>
      </c>
      <c r="C26" s="17" t="s">
        <v>54</v>
      </c>
      <c r="D26" s="34"/>
      <c r="E26" s="38">
        <v>50000</v>
      </c>
      <c r="F26" s="34"/>
      <c r="G26" s="35">
        <f t="shared" si="0"/>
        <v>0</v>
      </c>
    </row>
    <row r="27" spans="1:7" ht="35.25" customHeight="1">
      <c r="A27" s="44" t="s">
        <v>20</v>
      </c>
      <c r="B27" s="24" t="s">
        <v>55</v>
      </c>
      <c r="C27" s="17" t="s">
        <v>56</v>
      </c>
      <c r="D27" s="16"/>
      <c r="E27" s="38">
        <v>300000</v>
      </c>
      <c r="F27" s="34"/>
      <c r="G27" s="35">
        <f t="shared" si="0"/>
        <v>0</v>
      </c>
    </row>
    <row r="28" spans="1:7" ht="15.75">
      <c r="A28" s="25"/>
      <c r="B28" s="26"/>
      <c r="C28" s="27" t="s">
        <v>57</v>
      </c>
      <c r="D28" s="41"/>
      <c r="E28" s="42">
        <f>SUM(E21+E25+E16+E7)</f>
        <v>9501000</v>
      </c>
      <c r="F28" s="39">
        <f>F7+F16+F21+F25</f>
        <v>367723.26</v>
      </c>
      <c r="G28" s="43">
        <f t="shared" si="0"/>
        <v>3.870363751184086</v>
      </c>
    </row>
    <row r="29" spans="1:7" ht="18.75">
      <c r="A29" s="4"/>
      <c r="B29" s="2"/>
      <c r="C29" s="8"/>
      <c r="D29" s="9"/>
      <c r="E29" s="10"/>
      <c r="F29" s="2"/>
      <c r="G29" s="2"/>
    </row>
    <row r="30" spans="1:7" ht="18.75">
      <c r="A30" s="2"/>
      <c r="B30" s="11"/>
      <c r="C30" s="12"/>
      <c r="D30" s="11"/>
      <c r="E30" s="13"/>
      <c r="F30" s="11"/>
      <c r="G30" s="2"/>
    </row>
    <row r="31" spans="1:7" ht="18.75">
      <c r="A31" s="2"/>
      <c r="B31" s="2"/>
      <c r="C31" s="2"/>
      <c r="D31" s="2"/>
      <c r="E31" s="14"/>
      <c r="F31" s="2"/>
      <c r="G31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2016-03-16T06:02:53Z</dcterms:modified>
  <cp:category/>
  <cp:version/>
  <cp:contentType/>
  <cp:contentStatus/>
</cp:coreProperties>
</file>